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<sst xmlns="http://schemas.openxmlformats.org/spreadsheetml/2006/main" count="171" uniqueCount="123">
  <si>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</si>
  <si>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</si>
  <si>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</si>
  <si>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</si>
  <si>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</si>
  <si>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</si>
  <si>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</si>
  <si>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</si>
  <si>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</si>
  <si>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</si>
  <si>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</si>
  <si>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</si>
  <si>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</si>
  <si>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</si>
  <si>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</si>
  <si>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</si>
  <si>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</si>
  <si>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</si>
  <si>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</si>
  <si>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</si>
  <si>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</si>
  <si>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</si>
  <si>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</si>
  <si>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</si>
  <si>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</si>
  <si>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</si>
  <si>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</si>
  <si>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</si>
  <si>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</si>
  <si>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</si>
  <si>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</si>
  <si>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</si>
  <si>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</si>
  <si>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</si>
  <si>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</si>
  <si>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</si>
  <si>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</si>
  <si>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</si>
  <si>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</si>
  <si>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</si>
  <si>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</si>
  <si>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</si>
  <si>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</si>
  <si>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</si>
  <si>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</si>
  <si>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</si>
  <si>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</si>
  <si>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</si>
  <si>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</si>
  <si>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</si>
  <si>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</si>
  <si>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</si>
  <si>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</si>
  <si>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</si>
  <si>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</si>
  <si>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</si>
  <si>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</si>
  <si>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</si>
  <si>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</si>
  <si>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</si>
  <si>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</si>
  <si>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</si>
  <si>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</si>
  <si>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</si>
  <si>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</si>
  <si>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</si>
  <si>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</si>
  <si>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</si>
  <si>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</si>
  <si>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</si>
  <si>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</si>
  <si>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</si>
  <si>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</si>
  <si>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</si>
  <si>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</si>
  <si>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</si>
  <si>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</si>
  <si>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</si>
  <si>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</si>
  <si>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</si>
  <si>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</si>
  <si>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</si>
  <si>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</si>
  <si>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</si>
  <si>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</si>
  <si>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</si>
  <si>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</si>
  <si>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</si>
  <si>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</si>
  <si>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</si>
  <si>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</si>
  <si>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</si>
  <si>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</si>
  <si>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</si>
  <si>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</si>
  <si>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</si>
  <si>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</si>
  <si>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</si>
  <si>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</si>
  <si>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</si>
  <si>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</si>
  <si>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</si>
  <si>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</si>
  <si>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</si>
  <si>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</si>
  <si>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</si>
  <si>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</si>
  <si>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</si>
  <si>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</si>
  <si>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</si>
  <si>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</si>
  <si>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</si>
  <si>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</si>
  <si>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</si>
  <si>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</si>
  <si>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</si>
  <si>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</si>
  <si>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</si>
  <si>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</si>
  <si>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01.03.2016 року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</si>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</sst>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66285935"/>
        <c:axId val="59702504"/>
      </c:bar3D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451625"/>
        <c:axId val="4064626"/>
      </c:bar3D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6581635"/>
        <c:axId val="60799260"/>
      </c:bar3D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0322429"/>
        <c:axId val="25792998"/>
      </c:bar3D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0810391"/>
        <c:axId val="8858064"/>
      </c:bar3D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58064"/>
        <c:crosses val="autoZero"/>
        <c:auto val="1"/>
        <c:lblOffset val="100"/>
        <c:tickLblSkip val="2"/>
        <c:noMultiLvlLbl val="0"/>
      </c:catAx>
      <c:valAx>
        <c:axId val="885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12613713"/>
        <c:axId val="46414554"/>
      </c:bar3D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5077803"/>
        <c:axId val="1482500"/>
      </c:bar3D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3342501"/>
        <c:axId val="52973646"/>
      </c:bar3D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7000767"/>
        <c:axId val="63006904"/>
      </c:bar3D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" sqref="G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119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120</v>
      </c>
      <c r="C3" s="135" t="s">
        <v>115</v>
      </c>
      <c r="D3" s="135" t="s">
        <v>28</v>
      </c>
      <c r="E3" s="135" t="s">
        <v>27</v>
      </c>
      <c r="F3" s="135" t="s">
        <v>121</v>
      </c>
      <c r="G3" s="135" t="s">
        <v>117</v>
      </c>
      <c r="H3" s="135" t="s">
        <v>122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114640.9</v>
      </c>
      <c r="C6" s="50">
        <v>426773.1</v>
      </c>
      <c r="D6" s="51">
        <f>3665.2+5419.3+785.5+220.1+4705.1+6727.5+675.5+217.6+0.2+117.8+63.8+2988.6+54.7+4050.2+6796.2+2.3+3434.8+4933.2+160.9+167.4+314.1+2557.2+10885.5+1595.8+93.6-0.1</f>
        <v>60632</v>
      </c>
      <c r="E6" s="3">
        <f>D6/D149*100</f>
        <v>36.48749488481814</v>
      </c>
      <c r="F6" s="3">
        <f>D6/B6*100</f>
        <v>52.888628752914535</v>
      </c>
      <c r="G6" s="3">
        <f aca="true" t="shared" si="0" ref="G6:G43">D6/C6*100</f>
        <v>14.207080999247609</v>
      </c>
      <c r="H6" s="51">
        <f>B6-D6</f>
        <v>54008.899999999994</v>
      </c>
      <c r="I6" s="51">
        <f aca="true" t="shared" si="1" ref="I6:I43">C6-D6</f>
        <v>366141.1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</f>
        <v>26364.7</v>
      </c>
      <c r="E7" s="103">
        <f>D7/D6*100</f>
        <v>43.483144214276294</v>
      </c>
      <c r="F7" s="103">
        <f>D7/B7*100</f>
        <v>64.58564523912762</v>
      </c>
      <c r="G7" s="103">
        <f>D7/C7*100</f>
        <v>14.19613886474827</v>
      </c>
      <c r="H7" s="113">
        <f>B7-D7</f>
        <v>14456.600000000002</v>
      </c>
      <c r="I7" s="113">
        <f t="shared" si="1"/>
        <v>159352.69999999998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</f>
        <v>45705.5</v>
      </c>
      <c r="E8" s="1">
        <f>D8/D6*100</f>
        <v>75.38181158464178</v>
      </c>
      <c r="F8" s="1">
        <f>D8/B8*100</f>
        <v>64.98988298962988</v>
      </c>
      <c r="G8" s="1">
        <f t="shared" si="0"/>
        <v>15.333217481387647</v>
      </c>
      <c r="H8" s="48">
        <f>B8-D8</f>
        <v>24621.600000000006</v>
      </c>
      <c r="I8" s="48">
        <f t="shared" si="1"/>
        <v>252376.09999999998</v>
      </c>
    </row>
    <row r="9" spans="1:9" ht="18">
      <c r="A9" s="26" t="s">
        <v>2</v>
      </c>
      <c r="B9" s="46">
        <v>14.8</v>
      </c>
      <c r="C9" s="47">
        <v>85.7</v>
      </c>
      <c r="D9" s="48">
        <f>4</f>
        <v>4</v>
      </c>
      <c r="E9" s="12">
        <f>D9/D6*100</f>
        <v>0.006597176408497163</v>
      </c>
      <c r="F9" s="128">
        <f>D9/B9*100</f>
        <v>27.027027027027025</v>
      </c>
      <c r="G9" s="1">
        <f t="shared" si="0"/>
        <v>4.667444574095683</v>
      </c>
      <c r="H9" s="48">
        <f aca="true" t="shared" si="2" ref="H9:H43">B9-D9</f>
        <v>10.8</v>
      </c>
      <c r="I9" s="48">
        <f t="shared" si="1"/>
        <v>81.7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</f>
        <v>2700.5</v>
      </c>
      <c r="E10" s="1">
        <f>D10/D6*100</f>
        <v>4.453918722786647</v>
      </c>
      <c r="F10" s="1">
        <f aca="true" t="shared" si="3" ref="F10:F41">D10/B10*100</f>
        <v>28.777400070331733</v>
      </c>
      <c r="G10" s="1">
        <f t="shared" si="0"/>
        <v>9.626455731849468</v>
      </c>
      <c r="H10" s="48">
        <f t="shared" si="2"/>
        <v>6683.6</v>
      </c>
      <c r="I10" s="48">
        <f t="shared" si="1"/>
        <v>25352.4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</f>
        <v>9959.400000000001</v>
      </c>
      <c r="E11" s="1">
        <f>D11/D6*100</f>
        <v>16.425979680696663</v>
      </c>
      <c r="F11" s="1">
        <f t="shared" si="3"/>
        <v>35.77524893314368</v>
      </c>
      <c r="G11" s="1">
        <f t="shared" si="0"/>
        <v>13.899138648073823</v>
      </c>
      <c r="H11" s="48">
        <f t="shared" si="2"/>
        <v>17879.399999999998</v>
      </c>
      <c r="I11" s="48">
        <f t="shared" si="1"/>
        <v>61695.4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</f>
        <v>2169.6</v>
      </c>
      <c r="E12" s="1">
        <f>D12/D6*100</f>
        <v>3.578308483968861</v>
      </c>
      <c r="F12" s="1">
        <f t="shared" si="3"/>
        <v>58.65051903114187</v>
      </c>
      <c r="G12" s="1">
        <f t="shared" si="0"/>
        <v>14.747145187601957</v>
      </c>
      <c r="H12" s="48">
        <f t="shared" si="2"/>
        <v>1529.6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3376.899999999988</v>
      </c>
      <c r="C13" s="47">
        <f>C6-C8-C9-C10-C11-C12</f>
        <v>14186.099999999991</v>
      </c>
      <c r="D13" s="47">
        <f>D6-D8-D9-D10-D11-D12</f>
        <v>92.99999999999864</v>
      </c>
      <c r="E13" s="1">
        <f>D13/D6*100</f>
        <v>0.15338435149755678</v>
      </c>
      <c r="F13" s="1">
        <f t="shared" si="3"/>
        <v>2.7540051526547713</v>
      </c>
      <c r="G13" s="1">
        <f t="shared" si="0"/>
        <v>0.6555712986655859</v>
      </c>
      <c r="H13" s="48">
        <f t="shared" si="2"/>
        <v>3283.899999999989</v>
      </c>
      <c r="I13" s="48">
        <f t="shared" si="1"/>
        <v>14093.099999999993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</f>
        <v>36159.100000000006</v>
      </c>
      <c r="E18" s="3">
        <f>D18/D149*100</f>
        <v>21.76004381002817</v>
      </c>
      <c r="F18" s="3">
        <f>D18/B18*100</f>
        <v>59.83663662073452</v>
      </c>
      <c r="G18" s="3">
        <f t="shared" si="0"/>
        <v>14.438568869015844</v>
      </c>
      <c r="H18" s="51">
        <f>B18-D18</f>
        <v>24270.59999999999</v>
      </c>
      <c r="I18" s="51">
        <f t="shared" si="1"/>
        <v>214275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</f>
        <v>27748.699999999997</v>
      </c>
      <c r="E19" s="103">
        <f>D19/D18*100</f>
        <v>76.74057152971172</v>
      </c>
      <c r="F19" s="103">
        <f t="shared" si="3"/>
        <v>62.397713550719914</v>
      </c>
      <c r="G19" s="103">
        <f t="shared" si="0"/>
        <v>14.756085109641518</v>
      </c>
      <c r="H19" s="113">
        <f t="shared" si="2"/>
        <v>16722</v>
      </c>
      <c r="I19" s="113">
        <f t="shared" si="1"/>
        <v>160300.5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</f>
        <v>28748.899999999998</v>
      </c>
      <c r="E20" s="1">
        <f>D20/D18*100</f>
        <v>79.50668019945185</v>
      </c>
      <c r="F20" s="1">
        <f t="shared" si="3"/>
        <v>64.22340323340906</v>
      </c>
      <c r="G20" s="1">
        <f t="shared" si="0"/>
        <v>15.403289625608052</v>
      </c>
      <c r="H20" s="48">
        <f t="shared" si="2"/>
        <v>16015.000000000004</v>
      </c>
      <c r="I20" s="48">
        <f t="shared" si="1"/>
        <v>157892.4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</f>
        <v>1838.8999999999999</v>
      </c>
      <c r="E21" s="1">
        <f>D21/D18*100</f>
        <v>5.085580116761754</v>
      </c>
      <c r="F21" s="1">
        <f t="shared" si="3"/>
        <v>41.30317595795337</v>
      </c>
      <c r="G21" s="1">
        <f t="shared" si="0"/>
        <v>8.990373568135483</v>
      </c>
      <c r="H21" s="48">
        <f t="shared" si="2"/>
        <v>2613.3</v>
      </c>
      <c r="I21" s="48">
        <f t="shared" si="1"/>
        <v>18615.199999999997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</f>
        <v>616.3</v>
      </c>
      <c r="E22" s="1">
        <f>D22/D18*100</f>
        <v>1.7044118907826793</v>
      </c>
      <c r="F22" s="1">
        <f t="shared" si="3"/>
        <v>64.90101095197977</v>
      </c>
      <c r="G22" s="1">
        <f t="shared" si="0"/>
        <v>15.730365757165826</v>
      </c>
      <c r="H22" s="48">
        <f t="shared" si="2"/>
        <v>333.30000000000007</v>
      </c>
      <c r="I22" s="48">
        <f t="shared" si="1"/>
        <v>3301.6000000000004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</f>
        <v>4307.4</v>
      </c>
      <c r="E23" s="1">
        <f>D23/D18*100</f>
        <v>11.912354013235946</v>
      </c>
      <c r="F23" s="1">
        <f t="shared" si="3"/>
        <v>49.450662992939556</v>
      </c>
      <c r="G23" s="1">
        <f t="shared" si="0"/>
        <v>15.49179266590899</v>
      </c>
      <c r="H23" s="48">
        <f t="shared" si="2"/>
        <v>4403.1</v>
      </c>
      <c r="I23" s="48">
        <f t="shared" si="1"/>
        <v>23497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</f>
        <v>234.6</v>
      </c>
      <c r="E24" s="1">
        <f>D24/D18*100</f>
        <v>0.6487993340542213</v>
      </c>
      <c r="F24" s="1">
        <f t="shared" si="3"/>
        <v>59.317319848293295</v>
      </c>
      <c r="G24" s="1">
        <f t="shared" si="0"/>
        <v>14.739884393063585</v>
      </c>
      <c r="H24" s="48">
        <f t="shared" si="2"/>
        <v>160.9</v>
      </c>
      <c r="I24" s="48">
        <f t="shared" si="1"/>
        <v>1357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413.0000000000085</v>
      </c>
      <c r="E25" s="1">
        <f>D25/D18*100</f>
        <v>1.1421744457135505</v>
      </c>
      <c r="F25" s="1">
        <f t="shared" si="3"/>
        <v>35.66493955095082</v>
      </c>
      <c r="G25" s="1">
        <f t="shared" si="0"/>
        <v>4.119782938313063</v>
      </c>
      <c r="H25" s="48">
        <f t="shared" si="2"/>
        <v>744.999999999986</v>
      </c>
      <c r="I25" s="48">
        <f t="shared" si="1"/>
        <v>9611.800000000007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</f>
        <v>7206.1</v>
      </c>
      <c r="E33" s="3">
        <f>D33/D149*100</f>
        <v>4.336530823484101</v>
      </c>
      <c r="F33" s="3">
        <f>D33/B33*100</f>
        <v>56.34255422289638</v>
      </c>
      <c r="G33" s="3">
        <f t="shared" si="0"/>
        <v>14.335904317223736</v>
      </c>
      <c r="H33" s="51">
        <f t="shared" si="2"/>
        <v>5583.699999999999</v>
      </c>
      <c r="I33" s="51">
        <f t="shared" si="1"/>
        <v>43060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</f>
        <v>5262.3</v>
      </c>
      <c r="E34" s="1">
        <f>D34/D33*100</f>
        <v>73.02563106257199</v>
      </c>
      <c r="F34" s="1">
        <f t="shared" si="3"/>
        <v>64.49134159344095</v>
      </c>
      <c r="G34" s="1">
        <f t="shared" si="0"/>
        <v>15.028015284179505</v>
      </c>
      <c r="H34" s="48">
        <f t="shared" si="2"/>
        <v>2897.3999999999996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</f>
        <v>306</v>
      </c>
      <c r="E36" s="1">
        <f>D36/D33*100</f>
        <v>4.246402353561566</v>
      </c>
      <c r="F36" s="1">
        <f t="shared" si="3"/>
        <v>22.27236334522163</v>
      </c>
      <c r="G36" s="1">
        <f t="shared" si="0"/>
        <v>9.041484458101879</v>
      </c>
      <c r="H36" s="48">
        <f t="shared" si="2"/>
        <v>1067.9</v>
      </c>
      <c r="I36" s="48">
        <f t="shared" si="1"/>
        <v>3078.4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</f>
        <v>56.5</v>
      </c>
      <c r="E37" s="17">
        <f>D37/D33*100</f>
        <v>0.7840579509027075</v>
      </c>
      <c r="F37" s="17">
        <f t="shared" si="3"/>
        <v>62.01975850713502</v>
      </c>
      <c r="G37" s="17">
        <f t="shared" si="0"/>
        <v>6.07984504465727</v>
      </c>
      <c r="H37" s="57">
        <f t="shared" si="2"/>
        <v>34.599999999999994</v>
      </c>
      <c r="I37" s="57">
        <f t="shared" si="1"/>
        <v>872.8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0.14154674511871884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1571.1000000000001</v>
      </c>
      <c r="E39" s="1">
        <f>D39/D33*100</f>
        <v>21.80236188784502</v>
      </c>
      <c r="F39" s="1">
        <f t="shared" si="3"/>
        <v>49.87935741951872</v>
      </c>
      <c r="G39" s="1">
        <f t="shared" si="0"/>
        <v>14.446896551724137</v>
      </c>
      <c r="H39" s="48">
        <f>B39-D39</f>
        <v>1578.6999999999991</v>
      </c>
      <c r="I39" s="48">
        <f t="shared" si="1"/>
        <v>9303.900000000001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</f>
        <v>42.3</v>
      </c>
      <c r="E43" s="3">
        <f>D43/D149*100</f>
        <v>0.025455552078569192</v>
      </c>
      <c r="F43" s="3">
        <f>D43/B43*100</f>
        <v>20.326765977895242</v>
      </c>
      <c r="G43" s="3">
        <f t="shared" si="0"/>
        <v>5.099457504520796</v>
      </c>
      <c r="H43" s="51">
        <f t="shared" si="2"/>
        <v>165.8</v>
      </c>
      <c r="I43" s="51">
        <f t="shared" si="1"/>
        <v>787.2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</f>
        <v>1144.8999999999999</v>
      </c>
      <c r="E45" s="3">
        <f>D45/D149*100</f>
        <v>0.688984907204583</v>
      </c>
      <c r="F45" s="3">
        <f>D45/B45*100</f>
        <v>59.5093300067571</v>
      </c>
      <c r="G45" s="3">
        <f aca="true" t="shared" si="4" ref="G45:G75">D45/C45*100</f>
        <v>14.788932520409215</v>
      </c>
      <c r="H45" s="51">
        <f>B45-D45</f>
        <v>779.0000000000002</v>
      </c>
      <c r="I45" s="51">
        <f aca="true" t="shared" si="5" ref="I45:I76">C45-D45</f>
        <v>6596.700000000001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</f>
        <v>1006.8</v>
      </c>
      <c r="E46" s="1">
        <f>D46/D45*100</f>
        <v>87.93781116254695</v>
      </c>
      <c r="F46" s="1">
        <f aca="true" t="shared" si="6" ref="F46:F73">D46/B46*100</f>
        <v>63.27300150829562</v>
      </c>
      <c r="G46" s="1">
        <f t="shared" si="4"/>
        <v>14.907604832977967</v>
      </c>
      <c r="H46" s="48">
        <f aca="true" t="shared" si="7" ref="H46:H73">B46-D46</f>
        <v>584.4000000000001</v>
      </c>
      <c r="I46" s="48">
        <f t="shared" si="5"/>
        <v>5746.8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</f>
        <v>2.4000000000000004</v>
      </c>
      <c r="E48" s="1">
        <f>D48/D45*100</f>
        <v>0.20962529478557088</v>
      </c>
      <c r="F48" s="1">
        <f t="shared" si="6"/>
        <v>17.021276595744684</v>
      </c>
      <c r="G48" s="1">
        <f t="shared" si="4"/>
        <v>3.3946251768033955</v>
      </c>
      <c r="H48" s="48">
        <f t="shared" si="7"/>
        <v>11.7</v>
      </c>
      <c r="I48" s="48">
        <f t="shared" si="5"/>
        <v>68.3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</f>
        <v>120.2</v>
      </c>
      <c r="E49" s="1">
        <f>D49/D45*100</f>
        <v>10.498733513844005</v>
      </c>
      <c r="F49" s="1">
        <f t="shared" si="6"/>
        <v>49.772256728778466</v>
      </c>
      <c r="G49" s="1">
        <f t="shared" si="4"/>
        <v>21.14335971855761</v>
      </c>
      <c r="H49" s="48">
        <f t="shared" si="7"/>
        <v>121.3</v>
      </c>
      <c r="I49" s="48">
        <f t="shared" si="5"/>
        <v>448.3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15.499999999999906</v>
      </c>
      <c r="E50" s="1">
        <f>D50/D45*100</f>
        <v>1.35383002882347</v>
      </c>
      <c r="F50" s="1">
        <f t="shared" si="6"/>
        <v>20.31454783748348</v>
      </c>
      <c r="G50" s="1">
        <f t="shared" si="4"/>
        <v>4.460431654676232</v>
      </c>
      <c r="H50" s="48">
        <f t="shared" si="7"/>
        <v>60.800000000000146</v>
      </c>
      <c r="I50" s="48">
        <f t="shared" si="5"/>
        <v>332.0000000000001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</f>
        <v>2044.3000000000002</v>
      </c>
      <c r="E51" s="3">
        <f>D51/D149*100</f>
        <v>1.2302313265772813</v>
      </c>
      <c r="F51" s="3">
        <f>D51/B51*100</f>
        <v>53.42619694752248</v>
      </c>
      <c r="G51" s="3">
        <f t="shared" si="4"/>
        <v>12.716709070211563</v>
      </c>
      <c r="H51" s="51">
        <f>B51-D51</f>
        <v>1782.1</v>
      </c>
      <c r="I51" s="51">
        <f t="shared" si="5"/>
        <v>14031.400000000001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</f>
        <v>1462.8</v>
      </c>
      <c r="E52" s="1">
        <f>D52/D51*100</f>
        <v>71.55505552022696</v>
      </c>
      <c r="F52" s="1">
        <f t="shared" si="6"/>
        <v>64.25935687928308</v>
      </c>
      <c r="G52" s="1">
        <f t="shared" si="4"/>
        <v>14.162479305236864</v>
      </c>
      <c r="H52" s="48">
        <f t="shared" si="7"/>
        <v>813.6000000000001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</f>
        <v>5.1</v>
      </c>
      <c r="E54" s="1">
        <f>D54/D51*100</f>
        <v>0.24947414762999556</v>
      </c>
      <c r="F54" s="1">
        <f t="shared" si="6"/>
        <v>9.13978494623656</v>
      </c>
      <c r="G54" s="1">
        <f t="shared" si="4"/>
        <v>1.7770034843205575</v>
      </c>
      <c r="H54" s="48">
        <f t="shared" si="7"/>
        <v>50.699999999999996</v>
      </c>
      <c r="I54" s="48">
        <f t="shared" si="5"/>
        <v>281.9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</f>
        <v>155.5</v>
      </c>
      <c r="E55" s="1">
        <f>D55/D51*100</f>
        <v>7.6065156777381</v>
      </c>
      <c r="F55" s="1">
        <f t="shared" si="6"/>
        <v>45.829649277925135</v>
      </c>
      <c r="G55" s="1">
        <f t="shared" si="4"/>
        <v>16.664880505840745</v>
      </c>
      <c r="H55" s="48">
        <f t="shared" si="7"/>
        <v>183.8</v>
      </c>
      <c r="I55" s="48">
        <f t="shared" si="5"/>
        <v>777.6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420.9000000000002</v>
      </c>
      <c r="E56" s="1">
        <f>D56/D51*100</f>
        <v>20.58895465440494</v>
      </c>
      <c r="F56" s="1">
        <f t="shared" si="6"/>
        <v>36.444713828037074</v>
      </c>
      <c r="G56" s="1">
        <f t="shared" si="4"/>
        <v>9.322465613856348</v>
      </c>
      <c r="H56" s="48">
        <f t="shared" si="7"/>
        <v>733.9999999999999</v>
      </c>
      <c r="I56" s="48">
        <f>C56-D56</f>
        <v>4093.9999999999995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</f>
        <v>281.7</v>
      </c>
      <c r="E58" s="3">
        <f>D58/D149*100</f>
        <v>0.16952314469345015</v>
      </c>
      <c r="F58" s="3">
        <f>D58/B58*100</f>
        <v>47.146443514644346</v>
      </c>
      <c r="G58" s="3">
        <f t="shared" si="4"/>
        <v>4.789350198918698</v>
      </c>
      <c r="H58" s="51">
        <f>B58-D58</f>
        <v>315.8</v>
      </c>
      <c r="I58" s="51">
        <f t="shared" si="5"/>
        <v>5600.1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</f>
        <v>226.1</v>
      </c>
      <c r="E59" s="1">
        <f>D59/D58*100</f>
        <v>80.2626908058218</v>
      </c>
      <c r="F59" s="1">
        <f t="shared" si="6"/>
        <v>64.56310679611651</v>
      </c>
      <c r="G59" s="1">
        <f t="shared" si="4"/>
        <v>14.991380453520753</v>
      </c>
      <c r="H59" s="48">
        <f t="shared" si="7"/>
        <v>124.1</v>
      </c>
      <c r="I59" s="48">
        <f t="shared" si="5"/>
        <v>1282.1000000000001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</f>
        <v>55.300000000000004</v>
      </c>
      <c r="E61" s="1">
        <f>D61/D58*100</f>
        <v>19.63081292154775</v>
      </c>
      <c r="F61" s="1">
        <f t="shared" si="6"/>
        <v>25.436982520699175</v>
      </c>
      <c r="G61" s="1">
        <f t="shared" si="4"/>
        <v>8.812749003984065</v>
      </c>
      <c r="H61" s="48">
        <f t="shared" si="7"/>
        <v>162.1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0.29999999999999005</v>
      </c>
      <c r="E63" s="1">
        <f>D63/D58*100</f>
        <v>0.10649627263045441</v>
      </c>
      <c r="F63" s="1">
        <f t="shared" si="6"/>
        <v>1.0033444816053176</v>
      </c>
      <c r="G63" s="1">
        <f t="shared" si="4"/>
        <v>0.151438667339722</v>
      </c>
      <c r="H63" s="48">
        <f t="shared" si="7"/>
        <v>29.600000000000016</v>
      </c>
      <c r="I63" s="48">
        <f t="shared" si="5"/>
        <v>197.80000000000055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7.9</v>
      </c>
      <c r="E68" s="39">
        <f>D68/D149*100</f>
        <v>0.004754110199070842</v>
      </c>
      <c r="F68" s="3">
        <f>D68/B68*100</f>
        <v>5.895522388059702</v>
      </c>
      <c r="G68" s="3">
        <f t="shared" si="4"/>
        <v>1.861451460885957</v>
      </c>
      <c r="H68" s="51">
        <f>B68-D68</f>
        <v>126.1</v>
      </c>
      <c r="I68" s="51">
        <f t="shared" si="5"/>
        <v>416.5</v>
      </c>
    </row>
    <row r="69" spans="1:9" ht="18">
      <c r="A69" s="26" t="s">
        <v>8</v>
      </c>
      <c r="B69" s="46">
        <v>71.6</v>
      </c>
      <c r="C69" s="47">
        <v>171</v>
      </c>
      <c r="D69" s="48">
        <f>3.9+1+3</f>
        <v>7.9</v>
      </c>
      <c r="E69" s="1">
        <f>D69/D68*100</f>
        <v>100</v>
      </c>
      <c r="F69" s="1">
        <f t="shared" si="6"/>
        <v>11.033519553072626</v>
      </c>
      <c r="G69" s="1">
        <f t="shared" si="4"/>
        <v>4.619883040935672</v>
      </c>
      <c r="H69" s="48">
        <f t="shared" si="7"/>
        <v>63.699999999999996</v>
      </c>
      <c r="I69" s="48">
        <f t="shared" si="5"/>
        <v>163.1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</f>
        <v>7178</v>
      </c>
      <c r="E89" s="3">
        <f>D89/D149*100</f>
        <v>4.319620634041836</v>
      </c>
      <c r="F89" s="3">
        <f aca="true" t="shared" si="10" ref="F89:F95">D89/B89*100</f>
        <v>52.910910940425474</v>
      </c>
      <c r="G89" s="3">
        <f t="shared" si="8"/>
        <v>14.298377538519766</v>
      </c>
      <c r="H89" s="51">
        <f aca="true" t="shared" si="11" ref="H89:H95">B89-D89</f>
        <v>6388.200000000001</v>
      </c>
      <c r="I89" s="51">
        <f t="shared" si="9"/>
        <v>43023.5</v>
      </c>
    </row>
    <row r="90" spans="1:9" ht="18">
      <c r="A90" s="26" t="s">
        <v>3</v>
      </c>
      <c r="B90" s="46">
        <v>11319.6</v>
      </c>
      <c r="C90" s="47">
        <v>41785.6</v>
      </c>
      <c r="D90" s="48">
        <f>504.1+600.9+12.5+0.1+294.4+657+710.4+56.2+67.4+61.4+375.5+513+243.5+0.3+0.2+0.2+1502.8+529.2+582+0.1</f>
        <v>6711.2</v>
      </c>
      <c r="E90" s="1">
        <f>D90/D89*100</f>
        <v>93.496795764837</v>
      </c>
      <c r="F90" s="1">
        <f t="shared" si="10"/>
        <v>59.288314074702285</v>
      </c>
      <c r="G90" s="1">
        <f t="shared" si="8"/>
        <v>16.061035380609585</v>
      </c>
      <c r="H90" s="48">
        <f t="shared" si="11"/>
        <v>4608.400000000001</v>
      </c>
      <c r="I90" s="48">
        <f t="shared" si="9"/>
        <v>35074.4</v>
      </c>
    </row>
    <row r="91" spans="1:9" ht="18">
      <c r="A91" s="26" t="s">
        <v>32</v>
      </c>
      <c r="B91" s="46">
        <v>918.4</v>
      </c>
      <c r="C91" s="47">
        <v>2476</v>
      </c>
      <c r="D91" s="48">
        <f>9.8+96.8+35.3</f>
        <v>141.89999999999998</v>
      </c>
      <c r="E91" s="1">
        <f>D91/D89*100</f>
        <v>1.976873780997492</v>
      </c>
      <c r="F91" s="1">
        <f t="shared" si="10"/>
        <v>15.450783972125434</v>
      </c>
      <c r="G91" s="1">
        <f t="shared" si="8"/>
        <v>5.731017770597737</v>
      </c>
      <c r="H91" s="48">
        <f t="shared" si="11"/>
        <v>776.5</v>
      </c>
      <c r="I91" s="48">
        <f t="shared" si="9"/>
        <v>2334.1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1328.2000000000003</v>
      </c>
      <c r="C93" s="47">
        <f>C89-C90-C91-C92</f>
        <v>5939.9000000000015</v>
      </c>
      <c r="D93" s="47">
        <f>D89-D90-D91-D92</f>
        <v>324.9000000000002</v>
      </c>
      <c r="E93" s="1">
        <f>D93/D89*100</f>
        <v>4.5263304541655085</v>
      </c>
      <c r="F93" s="1">
        <f t="shared" si="10"/>
        <v>24.461677458214133</v>
      </c>
      <c r="G93" s="1">
        <f>D93/C93*100</f>
        <v>5.469789053687775</v>
      </c>
      <c r="H93" s="48">
        <f t="shared" si="11"/>
        <v>1003.3000000000001</v>
      </c>
      <c r="I93" s="48">
        <f>C93-D93</f>
        <v>5615.000000000001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</f>
        <v>12167.5</v>
      </c>
      <c r="E94" s="115">
        <f>D94/D149*100</f>
        <v>7.32223238572082</v>
      </c>
      <c r="F94" s="118">
        <f t="shared" si="10"/>
        <v>58.74159972192183</v>
      </c>
      <c r="G94" s="114">
        <f>D94/C94*100</f>
        <v>19.16129662175356</v>
      </c>
      <c r="H94" s="120">
        <f t="shared" si="11"/>
        <v>8546.099999999999</v>
      </c>
      <c r="I94" s="130">
        <f>C94-D94</f>
        <v>51332.9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</f>
        <v>487.00000000000006</v>
      </c>
      <c r="E95" s="125">
        <f>D95/D94*100</f>
        <v>4.002465584549004</v>
      </c>
      <c r="F95" s="126">
        <f t="shared" si="10"/>
        <v>36.79915369502796</v>
      </c>
      <c r="G95" s="127">
        <f>D95/C95*100</f>
        <v>9.113876672592871</v>
      </c>
      <c r="H95" s="131">
        <f t="shared" si="11"/>
        <v>836.4000000000001</v>
      </c>
      <c r="I95" s="132">
        <f>C95-D95</f>
        <v>4856.5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</f>
        <v>1150.3000000000002</v>
      </c>
      <c r="E101" s="22">
        <f>D101/D149*100</f>
        <v>0.6922345521507836</v>
      </c>
      <c r="F101" s="22">
        <f>D101/B101*100</f>
        <v>46.97594642054969</v>
      </c>
      <c r="G101" s="22">
        <f aca="true" t="shared" si="12" ref="G101:G147">D101/C101*100</f>
        <v>10.74715274728355</v>
      </c>
      <c r="H101" s="87">
        <f aca="true" t="shared" si="13" ref="H101:H106">B101-D101</f>
        <v>1298.3999999999996</v>
      </c>
      <c r="I101" s="87">
        <f aca="true" t="shared" si="14" ref="I101:I147">C101-D101</f>
        <v>9553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</f>
        <v>1055.4</v>
      </c>
      <c r="E103" s="1">
        <f>D103/D101*100</f>
        <v>91.74997826653916</v>
      </c>
      <c r="F103" s="1">
        <f aca="true" t="shared" si="15" ref="F103:F147">D103/B103*100</f>
        <v>49.29932735426009</v>
      </c>
      <c r="G103" s="1">
        <f t="shared" si="12"/>
        <v>11.907528798528768</v>
      </c>
      <c r="H103" s="48">
        <f t="shared" si="13"/>
        <v>1085.4</v>
      </c>
      <c r="I103" s="48">
        <f t="shared" si="14"/>
        <v>7807.9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94.90000000000009</v>
      </c>
      <c r="E105" s="92">
        <f>D105/D101*100</f>
        <v>8.250021733460843</v>
      </c>
      <c r="F105" s="92">
        <f t="shared" si="15"/>
        <v>30.821695355635015</v>
      </c>
      <c r="G105" s="92">
        <f t="shared" si="12"/>
        <v>5.743161462115717</v>
      </c>
      <c r="H105" s="132">
        <f>B105-D105</f>
        <v>212.99999999999955</v>
      </c>
      <c r="I105" s="132">
        <f t="shared" si="14"/>
        <v>1557.4999999999995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38157.9</v>
      </c>
      <c r="E106" s="90">
        <f>D106/D149*100</f>
        <v>22.962893869003203</v>
      </c>
      <c r="F106" s="90">
        <f>D106/B106*100</f>
        <v>79.76783272918834</v>
      </c>
      <c r="G106" s="90">
        <f t="shared" si="12"/>
        <v>10.458927128019546</v>
      </c>
      <c r="H106" s="89">
        <f t="shared" si="13"/>
        <v>9678.30000000001</v>
      </c>
      <c r="I106" s="89">
        <f t="shared" si="14"/>
        <v>326677.79999999993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</f>
        <v>143.6</v>
      </c>
      <c r="E107" s="6">
        <f>D107/D106*100</f>
        <v>0.37633098257503683</v>
      </c>
      <c r="F107" s="6">
        <f t="shared" si="15"/>
        <v>24.32249322493225</v>
      </c>
      <c r="G107" s="6">
        <f t="shared" si="12"/>
        <v>6.6291201181793005</v>
      </c>
      <c r="H107" s="65">
        <f aca="true" t="shared" si="16" ref="H107:H147">B107-D107</f>
        <v>446.79999999999995</v>
      </c>
      <c r="I107" s="65">
        <f t="shared" si="14"/>
        <v>2022.6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44.44444444444444</v>
      </c>
      <c r="G108" s="1">
        <f t="shared" si="12"/>
        <v>11.833539348990522</v>
      </c>
      <c r="H108" s="48">
        <f t="shared" si="16"/>
        <v>179.50000000000003</v>
      </c>
      <c r="I108" s="48">
        <f t="shared" si="14"/>
        <v>1069.9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</f>
        <v>46.7</v>
      </c>
      <c r="E109" s="6">
        <f>D109/D106*100</f>
        <v>0.12238619001569792</v>
      </c>
      <c r="F109" s="6">
        <f>D109/B109*100</f>
        <v>49.73375931842385</v>
      </c>
      <c r="G109" s="6">
        <f t="shared" si="12"/>
        <v>6.000256970319929</v>
      </c>
      <c r="H109" s="65">
        <f t="shared" si="16"/>
        <v>47.2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0.5359309605612468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</f>
        <v>39.3</v>
      </c>
      <c r="E117" s="6">
        <f>D117/D106*100</f>
        <v>0.1029930892423325</v>
      </c>
      <c r="F117" s="6">
        <f t="shared" si="15"/>
        <v>62.679425837320565</v>
      </c>
      <c r="G117" s="6">
        <f t="shared" si="12"/>
        <v>17.116724738675956</v>
      </c>
      <c r="H117" s="65">
        <f t="shared" si="16"/>
        <v>23.400000000000006</v>
      </c>
      <c r="I117" s="65">
        <f t="shared" si="14"/>
        <v>190.3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</f>
        <v>3776</v>
      </c>
      <c r="E123" s="17">
        <f>D123/D106*100</f>
        <v>9.895722773003754</v>
      </c>
      <c r="F123" s="6">
        <f t="shared" si="15"/>
        <v>75.0621210615247</v>
      </c>
      <c r="G123" s="6">
        <f t="shared" si="12"/>
        <v>74.08424728756697</v>
      </c>
      <c r="H123" s="65">
        <f t="shared" si="16"/>
        <v>1254.5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</f>
        <v>20</v>
      </c>
      <c r="E127" s="17">
        <f>D127/D106*100</f>
        <v>0.052413785873960575</v>
      </c>
      <c r="F127" s="6">
        <f t="shared" si="15"/>
        <v>10.863661053775123</v>
      </c>
      <c r="G127" s="6">
        <f t="shared" si="12"/>
        <v>2.034587995930824</v>
      </c>
      <c r="H127" s="65">
        <f t="shared" si="16"/>
        <v>164.1</v>
      </c>
      <c r="I127" s="65">
        <f t="shared" si="14"/>
        <v>963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27.500000000000004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0.002096551434958423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114.2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128.3</v>
      </c>
      <c r="I135" s="65">
        <f t="shared" si="14"/>
        <v>363.7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92.9</v>
      </c>
      <c r="I136" s="48">
        <f t="shared" si="14"/>
        <v>218.8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</f>
        <v>153.49999999999997</v>
      </c>
      <c r="E137" s="17">
        <f>D137/D106*100</f>
        <v>0.40227580658264733</v>
      </c>
      <c r="F137" s="6">
        <f t="shared" si="15"/>
        <v>54.43262411347517</v>
      </c>
      <c r="G137" s="6">
        <f t="shared" si="12"/>
        <v>13.230477503878637</v>
      </c>
      <c r="H137" s="65">
        <f t="shared" si="16"/>
        <v>128.50000000000003</v>
      </c>
      <c r="I137" s="65">
        <f t="shared" si="14"/>
        <v>1006.7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</f>
        <v>138.6</v>
      </c>
      <c r="E138" s="1">
        <f>D138/D137*100</f>
        <v>90.29315960912054</v>
      </c>
      <c r="F138" s="1">
        <f aca="true" t="shared" si="17" ref="F138:F146">D138/B138*100</f>
        <v>65.625</v>
      </c>
      <c r="G138" s="1">
        <f t="shared" si="12"/>
        <v>15.639810426540283</v>
      </c>
      <c r="H138" s="48">
        <f t="shared" si="16"/>
        <v>72.6</v>
      </c>
      <c r="I138" s="48">
        <f t="shared" si="14"/>
        <v>747.6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</f>
        <v>8.799999999999999</v>
      </c>
      <c r="E139" s="1">
        <f>D139/D137*100</f>
        <v>5.732899022801304</v>
      </c>
      <c r="F139" s="1">
        <f t="shared" si="17"/>
        <v>43.56435643564356</v>
      </c>
      <c r="G139" s="1">
        <f>D139/C139*100</f>
        <v>22.391857506361323</v>
      </c>
      <c r="H139" s="48">
        <f t="shared" si="16"/>
        <v>11.4</v>
      </c>
      <c r="I139" s="48">
        <f t="shared" si="14"/>
        <v>30.5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</f>
        <v>297.20000000000005</v>
      </c>
      <c r="E142" s="17">
        <f>D142/D106*100</f>
        <v>0.7788688580870541</v>
      </c>
      <c r="F142" s="107">
        <f t="shared" si="17"/>
        <v>8.226306465899027</v>
      </c>
      <c r="G142" s="6">
        <f t="shared" si="12"/>
        <v>1.7749641662685143</v>
      </c>
      <c r="H142" s="65">
        <f t="shared" si="16"/>
        <v>3315.6000000000004</v>
      </c>
      <c r="I142" s="65">
        <f t="shared" si="14"/>
        <v>16446.8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5.487723381003671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602.7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</f>
        <v>26548.7</v>
      </c>
      <c r="E146" s="17">
        <f>D146/D106*100</f>
        <v>69.57589385160084</v>
      </c>
      <c r="F146" s="6">
        <f t="shared" si="17"/>
        <v>97.9866539702224</v>
      </c>
      <c r="G146" s="6">
        <f t="shared" si="12"/>
        <v>8.897172470833944</v>
      </c>
      <c r="H146" s="65">
        <f t="shared" si="16"/>
        <v>545.5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</f>
        <v>4833.6</v>
      </c>
      <c r="E147" s="17">
        <f>D147/D106*100</f>
        <v>12.667363770018792</v>
      </c>
      <c r="F147" s="6">
        <f t="shared" si="15"/>
        <v>66.66666666666667</v>
      </c>
      <c r="G147" s="6">
        <f t="shared" si="12"/>
        <v>16.666666666666668</v>
      </c>
      <c r="H147" s="65">
        <f t="shared" si="16"/>
        <v>2416.7999999999993</v>
      </c>
      <c r="I147" s="65">
        <f t="shared" si="14"/>
        <v>24168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39358.4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281615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166172</v>
      </c>
      <c r="E149" s="35">
        <v>100</v>
      </c>
      <c r="F149" s="3">
        <f>D149/B149*100</f>
        <v>59.006800063917055</v>
      </c>
      <c r="G149" s="3">
        <f aca="true" t="shared" si="18" ref="G149:G155">D149/C149*100</f>
        <v>13.21271636884543</v>
      </c>
      <c r="H149" s="51">
        <f aca="true" t="shared" si="19" ref="H149:H155">B149-D149</f>
        <v>115443</v>
      </c>
      <c r="I149" s="51">
        <f aca="true" t="shared" si="20" ref="I149:I155">C149-D149</f>
        <v>1091495.2000000002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139049.7</v>
      </c>
      <c r="C150" s="64">
        <f>C8+C20+C34+C52+C59+C90+C114+C118+C46+C138+C130+C102</f>
        <v>581359.5999999997</v>
      </c>
      <c r="D150" s="64">
        <f>D8+D20+D34+D52+D59+D90+D114+D118+D46+D138+D130+D102</f>
        <v>89295.80000000002</v>
      </c>
      <c r="E150" s="6">
        <f>D150/D149*100</f>
        <v>53.73697133091015</v>
      </c>
      <c r="F150" s="6">
        <f aca="true" t="shared" si="21" ref="F150:F161">D150/B150*100</f>
        <v>64.218621111732</v>
      </c>
      <c r="G150" s="6">
        <f t="shared" si="18"/>
        <v>15.359822044737898</v>
      </c>
      <c r="H150" s="65">
        <f t="shared" si="19"/>
        <v>49753.899999999994</v>
      </c>
      <c r="I150" s="76">
        <f t="shared" si="20"/>
        <v>492063.7999999997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41399.40000000001</v>
      </c>
      <c r="C151" s="65">
        <f>C11+C23+C36+C55+C61+C91+C49+C139+C108+C111+C95+C136</f>
        <v>114263.80000000002</v>
      </c>
      <c r="D151" s="65">
        <f>D11+D23+D36+D55+D61+D91+D49+D139+D108+D111+D95+D136</f>
        <v>15685.1</v>
      </c>
      <c r="E151" s="6">
        <f>D151/D149*100</f>
        <v>9.439075175119756</v>
      </c>
      <c r="F151" s="6">
        <f t="shared" si="21"/>
        <v>37.88726406662898</v>
      </c>
      <c r="G151" s="6">
        <f t="shared" si="18"/>
        <v>13.727094670403048</v>
      </c>
      <c r="H151" s="65">
        <f t="shared" si="19"/>
        <v>25714.30000000001</v>
      </c>
      <c r="I151" s="76">
        <f t="shared" si="20"/>
        <v>98578.70000000001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3324.3</v>
      </c>
      <c r="E152" s="6">
        <f>D152/D149*100</f>
        <v>2.0005175360469876</v>
      </c>
      <c r="F152" s="6">
        <f t="shared" si="21"/>
        <v>31.953362297666192</v>
      </c>
      <c r="G152" s="6">
        <f t="shared" si="18"/>
        <v>10.178412323218096</v>
      </c>
      <c r="H152" s="65">
        <f t="shared" si="19"/>
        <v>7079.3</v>
      </c>
      <c r="I152" s="76">
        <f t="shared" si="20"/>
        <v>29336.000000000004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3475.2999999999997</v>
      </c>
      <c r="E153" s="6">
        <f>D153/D149*100</f>
        <v>2.0913872373203666</v>
      </c>
      <c r="F153" s="6">
        <f t="shared" si="21"/>
        <v>54.23377028714107</v>
      </c>
      <c r="G153" s="6">
        <f t="shared" si="18"/>
        <v>11.862833112026678</v>
      </c>
      <c r="H153" s="65">
        <f t="shared" si="19"/>
        <v>2932.7000000000003</v>
      </c>
      <c r="I153" s="76">
        <f t="shared" si="20"/>
        <v>25820.4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1842.8999999999999</v>
      </c>
      <c r="E154" s="6">
        <f>D154/D149*100</f>
        <v>1.109031605806032</v>
      </c>
      <c r="F154" s="6">
        <f t="shared" si="21"/>
        <v>41.24848918931017</v>
      </c>
      <c r="G154" s="6">
        <f t="shared" si="18"/>
        <v>8.966530596357728</v>
      </c>
      <c r="H154" s="65">
        <f t="shared" si="19"/>
        <v>2624.9000000000005</v>
      </c>
      <c r="I154" s="76">
        <f t="shared" si="20"/>
        <v>18710.199999999997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79886.49999999997</v>
      </c>
      <c r="C155" s="64">
        <f>C149-C150-C151-C152-C153-C154</f>
        <v>479534.70000000036</v>
      </c>
      <c r="D155" s="64">
        <f>D149-D150-D151-D152-D153-D154</f>
        <v>52548.59999999998</v>
      </c>
      <c r="E155" s="6">
        <f>D155/D149*100</f>
        <v>31.623017114796703</v>
      </c>
      <c r="F155" s="6">
        <f t="shared" si="21"/>
        <v>65.7790740613245</v>
      </c>
      <c r="G155" s="40">
        <f t="shared" si="18"/>
        <v>10.958247651316983</v>
      </c>
      <c r="H155" s="65">
        <f t="shared" si="19"/>
        <v>27337.899999999994</v>
      </c>
      <c r="I155" s="65">
        <f t="shared" si="20"/>
        <v>426986.1000000004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34623.5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</f>
        <v>177.7</v>
      </c>
      <c r="E161" s="17"/>
      <c r="F161" s="6">
        <f t="shared" si="21"/>
        <v>8.859749713317045</v>
      </c>
      <c r="G161" s="6">
        <f t="shared" si="22"/>
        <v>1.8703294390064202</v>
      </c>
      <c r="H161" s="6">
        <f t="shared" si="24"/>
        <v>1828</v>
      </c>
      <c r="I161" s="6">
        <f t="shared" si="23"/>
        <v>9323.3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/>
      <c r="E163" s="17"/>
      <c r="F163" s="6">
        <f>D163/B163*100</f>
        <v>0</v>
      </c>
      <c r="G163" s="6">
        <f t="shared" si="22"/>
        <v>0</v>
      </c>
      <c r="H163" s="6">
        <f t="shared" si="24"/>
        <v>427.2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322582</v>
      </c>
      <c r="C166" s="87">
        <f>C149+C157+C161+C162+C158+C165+C164+C159+C163+C160</f>
        <v>1533477.0000000002</v>
      </c>
      <c r="D166" s="87">
        <f>D149+D157+D161+D162+D158+D165+D164+D159+D163+D160</f>
        <v>166382.7</v>
      </c>
      <c r="E166" s="22"/>
      <c r="F166" s="3">
        <f>D166/B166*100</f>
        <v>51.57842037063445</v>
      </c>
      <c r="G166" s="3">
        <f t="shared" si="22"/>
        <v>10.850029051625814</v>
      </c>
      <c r="H166" s="3">
        <f>B166-D166</f>
        <v>156199.3</v>
      </c>
      <c r="I166" s="3">
        <f t="shared" si="23"/>
        <v>1367094.3000000003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166172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166172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2016-03-01T06:13:46Z</dcterms:modified>
  <cp:category/>
  <cp:version/>
  <cp:contentType/>
  <cp:contentStatus/>
</cp:coreProperties>
</file>